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torefornes/Dropbox/toolboxsystems/produksjon/engineeringtoolbox-files/documents/444/"/>
    </mc:Choice>
  </mc:AlternateContent>
  <bookViews>
    <workbookView xWindow="12280" yWindow="178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1" l="1"/>
  <c r="O13" i="1"/>
  <c r="O14" i="1"/>
  <c r="O17" i="1"/>
  <c r="O16" i="1"/>
  <c r="B7" i="1"/>
  <c r="C17" i="1"/>
  <c r="C16" i="1"/>
  <c r="D11" i="1"/>
  <c r="D17" i="1"/>
  <c r="D16" i="1"/>
  <c r="E17" i="1"/>
  <c r="E16" i="1"/>
  <c r="F17" i="1"/>
  <c r="F16" i="1"/>
  <c r="G17" i="1"/>
  <c r="G16" i="1"/>
  <c r="H17" i="1"/>
  <c r="H16" i="1"/>
  <c r="I17" i="1"/>
  <c r="I16" i="1"/>
  <c r="J17" i="1"/>
  <c r="J16" i="1"/>
  <c r="K17" i="1"/>
  <c r="K16" i="1"/>
  <c r="L17" i="1"/>
  <c r="L16" i="1"/>
  <c r="M17" i="1"/>
  <c r="M16" i="1"/>
  <c r="N17" i="1"/>
  <c r="N16" i="1"/>
  <c r="B17" i="1"/>
  <c r="B16" i="1"/>
  <c r="C11" i="1"/>
  <c r="E11" i="1"/>
  <c r="F11" i="1"/>
  <c r="G11" i="1"/>
  <c r="H11" i="1"/>
  <c r="I11" i="1"/>
  <c r="J11" i="1"/>
  <c r="K11" i="1"/>
  <c r="L11" i="1"/>
  <c r="M11" i="1"/>
  <c r="N11" i="1"/>
  <c r="B11" i="1"/>
  <c r="C13" i="1"/>
  <c r="C14" i="1"/>
  <c r="D13" i="1"/>
  <c r="D14" i="1"/>
  <c r="E13" i="1"/>
  <c r="E14" i="1"/>
  <c r="F13" i="1"/>
  <c r="F14" i="1"/>
  <c r="G13" i="1"/>
  <c r="G14" i="1"/>
  <c r="H13" i="1"/>
  <c r="H14" i="1"/>
  <c r="I13" i="1"/>
  <c r="I14" i="1"/>
  <c r="J13" i="1"/>
  <c r="J14" i="1"/>
  <c r="K13" i="1"/>
  <c r="K14" i="1"/>
  <c r="L13" i="1"/>
  <c r="L14" i="1"/>
  <c r="M13" i="1"/>
  <c r="M14" i="1"/>
  <c r="N13" i="1"/>
  <c r="N14" i="1"/>
  <c r="B13" i="1"/>
  <c r="B14" i="1"/>
</calcChain>
</file>

<file path=xl/sharedStrings.xml><?xml version="1.0" encoding="utf-8"?>
<sst xmlns="http://schemas.openxmlformats.org/spreadsheetml/2006/main" count="15" uniqueCount="15">
  <si>
    <t>Air Ducts</t>
  </si>
  <si>
    <t>http://www.engineeringtoolbox.com/duct-friction-pressure-loss-d_444.html</t>
  </si>
  <si>
    <t xml:space="preserve">Based on equation from </t>
  </si>
  <si>
    <t>Air Flow (m3/s)</t>
  </si>
  <si>
    <t>Velocity (m/s)</t>
  </si>
  <si>
    <t>Duct Size - Nominal Diameter (mm)</t>
  </si>
  <si>
    <t>Duct Size - Inside Diameter (mm)</t>
  </si>
  <si>
    <t>Duct Size - Inside Diameter (inches)</t>
  </si>
  <si>
    <t>Velocity and Friction Loss</t>
  </si>
  <si>
    <t>Velocity (ft/min)</t>
  </si>
  <si>
    <t>Pressure Loss (Pa/100m)</t>
  </si>
  <si>
    <t>Pressure Loss (in H2O/100ft)</t>
  </si>
  <si>
    <t>Air Flow (ft3/min)</t>
  </si>
  <si>
    <t>red = inputs</t>
  </si>
  <si>
    <r>
      <rPr>
        <b/>
        <sz val="12"/>
        <color theme="1"/>
        <rFont val="Calibri"/>
        <family val="2"/>
        <scheme val="minor"/>
      </rPr>
      <t xml:space="preserve">Note! </t>
    </r>
    <r>
      <rPr>
        <sz val="12"/>
        <color theme="1"/>
        <rFont val="Calibri"/>
        <family val="2"/>
        <scheme val="minor"/>
      </rPr>
      <t xml:space="preserve">- the calculation is not valid for higher velocities.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</si>
</sst>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/>
    <xf numFmtId="0" fontId="6" fillId="0" borderId="0" xfId="0" applyFont="1"/>
    <xf numFmtId="0" fontId="4" fillId="0" borderId="0" xfId="5"/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20</xdr:row>
      <xdr:rowOff>12700</xdr:rowOff>
    </xdr:from>
    <xdr:to>
      <xdr:col>6</xdr:col>
      <xdr:colOff>457200</xdr:colOff>
      <xdr:row>22</xdr:row>
      <xdr:rowOff>161749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4178300"/>
          <a:ext cx="3289300" cy="555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gineeringtoolbox.com/duct-friction-pressure-loss-d_444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B22" sqref="B22"/>
    </sheetView>
  </sheetViews>
  <sheetFormatPr baseColWidth="10" defaultRowHeight="16" x14ac:dyDescent="0.2"/>
  <cols>
    <col min="1" max="1" width="40.5" customWidth="1"/>
  </cols>
  <sheetData>
    <row r="1" spans="1:15" s="1" customFormat="1" ht="24" x14ac:dyDescent="0.3">
      <c r="A1" s="1" t="s">
        <v>0</v>
      </c>
    </row>
    <row r="2" spans="1:15" s="2" customFormat="1" x14ac:dyDescent="0.2">
      <c r="A2" s="2" t="s">
        <v>8</v>
      </c>
    </row>
    <row r="3" spans="1:15" x14ac:dyDescent="0.2">
      <c r="A3" t="s">
        <v>2</v>
      </c>
      <c r="B3" s="6" t="s">
        <v>1</v>
      </c>
    </row>
    <row r="6" spans="1:15" x14ac:dyDescent="0.2">
      <c r="A6" t="s">
        <v>3</v>
      </c>
      <c r="B6" s="5">
        <v>4.7E-2</v>
      </c>
      <c r="D6" s="4" t="s">
        <v>13</v>
      </c>
    </row>
    <row r="7" spans="1:15" x14ac:dyDescent="0.2">
      <c r="A7" t="s">
        <v>12</v>
      </c>
      <c r="B7">
        <f>+B6*2119</f>
        <v>99.593000000000004</v>
      </c>
    </row>
    <row r="8" spans="1:15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3" customFormat="1" x14ac:dyDescent="0.2">
      <c r="A9" s="3" t="s">
        <v>5</v>
      </c>
      <c r="B9" s="3">
        <v>63</v>
      </c>
      <c r="C9" s="3">
        <v>80</v>
      </c>
      <c r="D9" s="3">
        <v>100</v>
      </c>
      <c r="E9" s="3">
        <v>125</v>
      </c>
      <c r="F9" s="3">
        <v>160</v>
      </c>
      <c r="G9" s="3">
        <v>200</v>
      </c>
      <c r="H9" s="3">
        <v>250</v>
      </c>
      <c r="I9" s="3">
        <v>315</v>
      </c>
      <c r="J9" s="3">
        <v>400</v>
      </c>
      <c r="K9" s="3">
        <v>500</v>
      </c>
      <c r="L9" s="3">
        <v>630</v>
      </c>
      <c r="M9" s="3">
        <v>800</v>
      </c>
      <c r="N9" s="3">
        <v>1000</v>
      </c>
      <c r="O9" s="3">
        <v>1250</v>
      </c>
    </row>
    <row r="10" spans="1:15" s="3" customFormat="1" x14ac:dyDescent="0.2">
      <c r="A10" s="3" t="s">
        <v>6</v>
      </c>
      <c r="B10" s="4">
        <v>61.8</v>
      </c>
      <c r="C10" s="4">
        <v>78.8</v>
      </c>
      <c r="D10" s="4">
        <v>98.8</v>
      </c>
      <c r="E10" s="4">
        <v>123.8</v>
      </c>
      <c r="F10" s="4">
        <v>158.69999999999999</v>
      </c>
      <c r="G10" s="4">
        <v>198.6</v>
      </c>
      <c r="H10" s="4">
        <v>248.5</v>
      </c>
      <c r="I10" s="4">
        <v>313.39999999999998</v>
      </c>
      <c r="J10" s="4">
        <v>398.3</v>
      </c>
      <c r="K10" s="4">
        <v>498.2</v>
      </c>
      <c r="L10" s="4">
        <v>628.1</v>
      </c>
      <c r="M10" s="4">
        <v>798</v>
      </c>
      <c r="N10" s="4">
        <v>997.9</v>
      </c>
      <c r="O10" s="4">
        <v>1247.8</v>
      </c>
    </row>
    <row r="11" spans="1:15" x14ac:dyDescent="0.2">
      <c r="A11" s="3" t="s">
        <v>7</v>
      </c>
      <c r="B11">
        <f>+B10/25.4</f>
        <v>2.4330708661417324</v>
      </c>
      <c r="C11">
        <f t="shared" ref="C11:N11" si="0">+C10/25.4</f>
        <v>3.1023622047244097</v>
      </c>
      <c r="D11">
        <f t="shared" si="0"/>
        <v>3.8897637795275593</v>
      </c>
      <c r="E11">
        <f t="shared" si="0"/>
        <v>4.8740157480314963</v>
      </c>
      <c r="F11">
        <f t="shared" si="0"/>
        <v>6.2480314960629917</v>
      </c>
      <c r="G11">
        <f t="shared" si="0"/>
        <v>7.8188976377952759</v>
      </c>
      <c r="H11">
        <f t="shared" si="0"/>
        <v>9.7834645669291351</v>
      </c>
      <c r="I11">
        <f t="shared" si="0"/>
        <v>12.338582677165354</v>
      </c>
      <c r="J11">
        <f t="shared" si="0"/>
        <v>15.681102362204726</v>
      </c>
      <c r="K11">
        <f t="shared" si="0"/>
        <v>19.614173228346456</v>
      </c>
      <c r="L11">
        <f t="shared" si="0"/>
        <v>24.728346456692915</v>
      </c>
      <c r="M11">
        <f t="shared" si="0"/>
        <v>31.41732283464567</v>
      </c>
      <c r="N11">
        <f t="shared" si="0"/>
        <v>39.287401574803148</v>
      </c>
      <c r="O11">
        <f t="shared" ref="O11" si="1">+O10/25.4</f>
        <v>49.125984251968504</v>
      </c>
    </row>
    <row r="13" spans="1:15" x14ac:dyDescent="0.2">
      <c r="A13" t="s">
        <v>4</v>
      </c>
      <c r="B13">
        <f>+$B$6/(PI()*POWER(B10/2/1000,2))</f>
        <v>15.668630042247322</v>
      </c>
      <c r="C13">
        <f t="shared" ref="C13:N13" si="2">+$B$6/(PI()*POWER(C10/2/1000,2))</f>
        <v>9.6373036219937163</v>
      </c>
      <c r="D13">
        <f t="shared" si="2"/>
        <v>6.1304744589479272</v>
      </c>
      <c r="E13">
        <f t="shared" si="2"/>
        <v>3.9045113283027666</v>
      </c>
      <c r="F13">
        <f t="shared" si="2"/>
        <v>2.3760420541407705</v>
      </c>
      <c r="G13">
        <f t="shared" si="2"/>
        <v>1.5172232465768094</v>
      </c>
      <c r="H13">
        <f t="shared" si="2"/>
        <v>0.96907009222421281</v>
      </c>
      <c r="I13">
        <f t="shared" si="2"/>
        <v>0.60927027775885645</v>
      </c>
      <c r="J13">
        <f t="shared" si="2"/>
        <v>0.37721361860309438</v>
      </c>
      <c r="K13">
        <f t="shared" si="2"/>
        <v>0.24110184299992482</v>
      </c>
      <c r="L13">
        <f t="shared" si="2"/>
        <v>0.15168770819689956</v>
      </c>
      <c r="M13">
        <f t="shared" si="2"/>
        <v>9.3972805765278875E-2</v>
      </c>
      <c r="N13">
        <f t="shared" si="2"/>
        <v>6.0094390024395102E-2</v>
      </c>
      <c r="O13">
        <f t="shared" ref="O13" si="3">+$B$6/(PI()*POWER(O10/2/1000,2))</f>
        <v>3.8434214888216175E-2</v>
      </c>
    </row>
    <row r="14" spans="1:15" x14ac:dyDescent="0.2">
      <c r="A14" t="s">
        <v>9</v>
      </c>
      <c r="B14">
        <f>+B13*3.28*60</f>
        <v>3083.5863923142729</v>
      </c>
      <c r="C14">
        <f t="shared" ref="C14:N14" si="4">+C13*3.28*60</f>
        <v>1896.6213528083633</v>
      </c>
      <c r="D14">
        <f t="shared" si="4"/>
        <v>1206.4773735209519</v>
      </c>
      <c r="E14">
        <f t="shared" si="4"/>
        <v>768.4078294099844</v>
      </c>
      <c r="F14">
        <f t="shared" si="4"/>
        <v>467.60507625490362</v>
      </c>
      <c r="G14">
        <f t="shared" si="4"/>
        <v>298.58953492631611</v>
      </c>
      <c r="H14">
        <f t="shared" si="4"/>
        <v>190.71299414972506</v>
      </c>
      <c r="I14">
        <f t="shared" si="4"/>
        <v>119.90439066294294</v>
      </c>
      <c r="J14">
        <f t="shared" si="4"/>
        <v>74.235640141088979</v>
      </c>
      <c r="K14">
        <f t="shared" si="4"/>
        <v>47.448842702385207</v>
      </c>
      <c r="L14">
        <f t="shared" si="4"/>
        <v>29.85214097314983</v>
      </c>
      <c r="M14">
        <f t="shared" si="4"/>
        <v>18.493848174606882</v>
      </c>
      <c r="N14">
        <f t="shared" si="4"/>
        <v>11.826575956800955</v>
      </c>
      <c r="O14">
        <f t="shared" ref="O14" si="5">+O13*3.28*60</f>
        <v>7.5638534900009438</v>
      </c>
    </row>
    <row r="16" spans="1:15" x14ac:dyDescent="0.2">
      <c r="A16" t="s">
        <v>10</v>
      </c>
      <c r="B16">
        <f>+B17*249*3.28</f>
        <v>6429.5278717420324</v>
      </c>
      <c r="C16">
        <f t="shared" ref="C16:O16" si="6">+C17*249*3.28</f>
        <v>1898.3645551312704</v>
      </c>
      <c r="D16">
        <f t="shared" si="6"/>
        <v>609.9038381860579</v>
      </c>
      <c r="E16">
        <f t="shared" si="6"/>
        <v>196.55477189123721</v>
      </c>
      <c r="F16">
        <f t="shared" si="6"/>
        <v>56.499558732309964</v>
      </c>
      <c r="G16">
        <f t="shared" si="6"/>
        <v>18.326748607762241</v>
      </c>
      <c r="H16">
        <f t="shared" si="6"/>
        <v>5.9484352019038083</v>
      </c>
      <c r="I16">
        <f t="shared" si="6"/>
        <v>1.855770589777735</v>
      </c>
      <c r="J16">
        <f t="shared" si="6"/>
        <v>0.55703885578132895</v>
      </c>
      <c r="K16">
        <f t="shared" si="6"/>
        <v>0.18112338988398588</v>
      </c>
      <c r="L16">
        <f t="shared" si="6"/>
        <v>5.6602639713991633E-2</v>
      </c>
      <c r="M16">
        <f t="shared" si="6"/>
        <v>1.7017145558621421E-2</v>
      </c>
      <c r="N16">
        <f t="shared" si="6"/>
        <v>5.5401863722834965E-3</v>
      </c>
      <c r="O16">
        <f t="shared" si="6"/>
        <v>1.8042363244172128E-3</v>
      </c>
    </row>
    <row r="17" spans="1:15" x14ac:dyDescent="0.2">
      <c r="A17" t="s">
        <v>11</v>
      </c>
      <c r="B17">
        <f>+POWER($B$7,1.9)*0.109136/POWER(B11,5.02)</f>
        <v>7.8723771570942702</v>
      </c>
      <c r="C17">
        <f t="shared" ref="C17:N17" si="7">+POWER($B$7,1.9)*0.109136/POWER(C11,5.02)</f>
        <v>2.3243762306926126</v>
      </c>
      <c r="D17">
        <f t="shared" si="7"/>
        <v>0.74677225754978194</v>
      </c>
      <c r="E17">
        <f t="shared" si="7"/>
        <v>0.24066359571363163</v>
      </c>
      <c r="F17">
        <f t="shared" si="7"/>
        <v>6.9178615354478862E-2</v>
      </c>
      <c r="G17">
        <f t="shared" si="7"/>
        <v>2.2439451229016361E-2</v>
      </c>
      <c r="H17">
        <f t="shared" si="7"/>
        <v>7.2833225608578316E-3</v>
      </c>
      <c r="I17">
        <f t="shared" si="7"/>
        <v>2.272223760625104E-3</v>
      </c>
      <c r="J17">
        <f t="shared" si="7"/>
        <v>6.8204385319488813E-4</v>
      </c>
      <c r="K17">
        <f t="shared" si="7"/>
        <v>2.2176925982464725E-4</v>
      </c>
      <c r="L17">
        <f t="shared" si="7"/>
        <v>6.9304828722195657E-5</v>
      </c>
      <c r="M17">
        <f t="shared" si="7"/>
        <v>2.0835960376409809E-5</v>
      </c>
      <c r="N17">
        <f t="shared" si="7"/>
        <v>6.7834586789640232E-6</v>
      </c>
      <c r="O17">
        <f t="shared" ref="O17" si="8">+POWER($B$7,1.9)*0.109136/POWER(O11,5.02)</f>
        <v>2.2091246993060204E-6</v>
      </c>
    </row>
    <row r="19" spans="1:15" x14ac:dyDescent="0.2">
      <c r="B19" t="s">
        <v>14</v>
      </c>
    </row>
  </sheetData>
  <hyperlinks>
    <hyperlink ref="B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The Engineering ToolBox</Company>
  <LinksUpToDate>false</LinksUpToDate>
  <SharedDoc>false</SharedDoc>
  <HyperlinkBase>http://www.engineeringtoolbox.com/duct-friction-pressure-loss-d_444.html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 Ducts</dc:title>
  <dc:subject>Velocity and Friction Loss</dc:subject>
  <dc:creator/>
  <cp:keywords/>
  <dc:description>Air Ducts - Velocity and Friction Loss</dc:description>
  <cp:lastModifiedBy>Microsoft Office User</cp:lastModifiedBy>
  <dcterms:created xsi:type="dcterms:W3CDTF">2017-08-31T10:47:47Z</dcterms:created>
  <dcterms:modified xsi:type="dcterms:W3CDTF">2017-08-31T13:01:55Z</dcterms:modified>
  <cp:category/>
</cp:coreProperties>
</file>